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comments2.xml" ContentType="application/vnd.openxmlformats-officedocument.spreadsheetml.comment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35" yWindow="120" windowWidth="22470" windowHeight="14400"/>
  </bookViews>
  <sheets>
    <sheet name="Explanation" sheetId="3" r:id="rId1"/>
    <sheet name="Non-binary metric" sheetId="1" r:id="rId2"/>
    <sheet name="Binary metric" sheetId="2" r:id="rId3"/>
  </sheets>
  <calcPr calcId="125725"/>
</workbook>
</file>

<file path=xl/calcChain.xml><?xml version="1.0" encoding="utf-8"?>
<calcChain xmlns="http://schemas.openxmlformats.org/spreadsheetml/2006/main">
  <c r="C49" i="2"/>
  <c r="H47"/>
  <c r="F47"/>
  <c r="D46"/>
  <c r="G47" s="1"/>
  <c r="C40"/>
  <c r="D38"/>
  <c r="H39" s="1"/>
  <c r="G39" l="1"/>
  <c r="F39"/>
  <c r="C17"/>
  <c r="C26" i="1"/>
  <c r="G24" s="1"/>
  <c r="C16"/>
  <c r="H46"/>
  <c r="G46"/>
  <c r="F46"/>
  <c r="H38"/>
  <c r="G38"/>
  <c r="F38"/>
  <c r="D23" i="2"/>
  <c r="D15"/>
  <c r="H24" i="1"/>
  <c r="H15"/>
  <c r="G15"/>
  <c r="F15"/>
  <c r="F24" l="1"/>
  <c r="G16" i="2"/>
  <c r="F16"/>
  <c r="H16"/>
  <c r="C26" l="1"/>
  <c r="G24" s="1"/>
  <c r="H24" l="1"/>
  <c r="F24"/>
</calcChain>
</file>

<file path=xl/comments1.xml><?xml version="1.0" encoding="utf-8"?>
<comments xmlns="http://schemas.openxmlformats.org/spreadsheetml/2006/main">
  <authors>
    <author>Roger Longbotham</author>
  </authors>
  <commentList>
    <comment ref="B13" authorId="0">
      <text>
        <r>
          <rPr>
            <b/>
            <sz val="9"/>
            <color indexed="81"/>
            <rFont val="Tahoma"/>
            <family val="2"/>
          </rPr>
          <t>Roger Longbotham:</t>
        </r>
        <r>
          <rPr>
            <sz val="9"/>
            <color indexed="81"/>
            <rFont val="Tahoma"/>
            <family val="2"/>
          </rPr>
          <t xml:space="preserve">
This is the approximate average for the metric in the control group.</t>
        </r>
      </text>
    </comment>
    <comment ref="B14" authorId="0">
      <text>
        <r>
          <rPr>
            <b/>
            <sz val="9"/>
            <color indexed="81"/>
            <rFont val="Tahoma"/>
            <family val="2"/>
          </rPr>
          <t>Roger Longbotham:</t>
        </r>
        <r>
          <rPr>
            <sz val="9"/>
            <color indexed="81"/>
            <rFont val="Tahoma"/>
            <family val="2"/>
          </rPr>
          <t xml:space="preserve">
Delta, or size of change you need to be able to detect as a percent of the mean/average.</t>
        </r>
      </text>
    </comment>
    <comment ref="B15" authorId="0">
      <text>
        <r>
          <rPr>
            <b/>
            <sz val="9"/>
            <color indexed="81"/>
            <rFont val="Tahoma"/>
            <family val="2"/>
          </rPr>
          <t>Roger Longbotham:</t>
        </r>
        <r>
          <rPr>
            <sz val="9"/>
            <color indexed="81"/>
            <rFont val="Tahoma"/>
            <family val="2"/>
          </rPr>
          <t xml:space="preserve">
Standard deviation which is the square root of the variance</t>
        </r>
      </text>
    </comment>
    <comment ref="B16" authorId="0">
      <text>
        <r>
          <rPr>
            <b/>
            <sz val="9"/>
            <color indexed="81"/>
            <rFont val="Tahoma"/>
            <family val="2"/>
          </rPr>
          <t>Roger Longbotham:</t>
        </r>
        <r>
          <rPr>
            <sz val="9"/>
            <color indexed="81"/>
            <rFont val="Tahoma"/>
            <family val="2"/>
          </rPr>
          <t xml:space="preserve">
Size of change you need to detect</t>
        </r>
      </text>
    </comment>
    <comment ref="B22" authorId="0">
      <text>
        <r>
          <rPr>
            <b/>
            <sz val="9"/>
            <color indexed="81"/>
            <rFont val="Tahoma"/>
            <family val="2"/>
          </rPr>
          <t>Roger Longbotham:</t>
        </r>
        <r>
          <rPr>
            <sz val="9"/>
            <color indexed="81"/>
            <rFont val="Tahoma"/>
            <family val="2"/>
          </rPr>
          <t xml:space="preserve">
This is the approximate average for the metric in the control group.</t>
        </r>
      </text>
    </comment>
    <comment ref="B23" authorId="0">
      <text>
        <r>
          <rPr>
            <b/>
            <sz val="9"/>
            <color indexed="81"/>
            <rFont val="Tahoma"/>
            <family val="2"/>
          </rPr>
          <t>Roger Longbotham:</t>
        </r>
        <r>
          <rPr>
            <sz val="9"/>
            <color indexed="81"/>
            <rFont val="Tahoma"/>
            <family val="2"/>
          </rPr>
          <t xml:space="preserve">
Delta, or size of change you need to be able to detect as a percent of the mean/average.</t>
        </r>
      </text>
    </comment>
    <comment ref="B24" authorId="0">
      <text>
        <r>
          <rPr>
            <b/>
            <sz val="9"/>
            <color indexed="81"/>
            <rFont val="Tahoma"/>
            <family val="2"/>
          </rPr>
          <t>Roger Longbotham:</t>
        </r>
        <r>
          <rPr>
            <sz val="9"/>
            <color indexed="81"/>
            <rFont val="Tahoma"/>
            <family val="2"/>
          </rPr>
          <t xml:space="preserve">
Standard deviation which is the square root of the variance</t>
        </r>
      </text>
    </comment>
    <comment ref="B25" authorId="0">
      <text>
        <r>
          <rPr>
            <b/>
            <sz val="9"/>
            <color indexed="81"/>
            <rFont val="Tahoma"/>
            <family val="2"/>
          </rPr>
          <t>Roger Longbotham:</t>
        </r>
        <r>
          <rPr>
            <sz val="9"/>
            <color indexed="81"/>
            <rFont val="Tahoma"/>
            <family val="2"/>
          </rPr>
          <t xml:space="preserve">
When the treatment and control groups are not the same size, this is the percentage of the smaller group to the total</t>
        </r>
      </text>
    </comment>
    <comment ref="B37" authorId="0">
      <text>
        <r>
          <rPr>
            <b/>
            <sz val="9"/>
            <color indexed="81"/>
            <rFont val="Tahoma"/>
            <family val="2"/>
          </rPr>
          <t>Roger Longbotham:</t>
        </r>
        <r>
          <rPr>
            <sz val="9"/>
            <color indexed="81"/>
            <rFont val="Tahoma"/>
            <family val="2"/>
          </rPr>
          <t xml:space="preserve">
Standard deviation which is the square root of the variance</t>
        </r>
      </text>
    </comment>
    <comment ref="B38" authorId="0">
      <text>
        <r>
          <rPr>
            <b/>
            <sz val="9"/>
            <color indexed="81"/>
            <rFont val="Tahoma"/>
            <family val="2"/>
          </rPr>
          <t>Roger Longbotham:</t>
        </r>
        <r>
          <rPr>
            <sz val="9"/>
            <color indexed="81"/>
            <rFont val="Tahoma"/>
            <family val="2"/>
          </rPr>
          <t xml:space="preserve">
Size of change you need to detect</t>
        </r>
      </text>
    </comment>
    <comment ref="B45" authorId="0">
      <text>
        <r>
          <rPr>
            <b/>
            <sz val="9"/>
            <color indexed="81"/>
            <rFont val="Tahoma"/>
            <family val="2"/>
          </rPr>
          <t>Roger Longbotham:</t>
        </r>
        <r>
          <rPr>
            <sz val="9"/>
            <color indexed="81"/>
            <rFont val="Tahoma"/>
            <family val="2"/>
          </rPr>
          <t xml:space="preserve">
Standard deviation which is the square root of the variance</t>
        </r>
      </text>
    </comment>
  </commentList>
</comments>
</file>

<file path=xl/comments2.xml><?xml version="1.0" encoding="utf-8"?>
<comments xmlns="http://schemas.openxmlformats.org/spreadsheetml/2006/main">
  <authors>
    <author>Roger Longbotham</author>
  </authors>
  <commentList>
    <comment ref="B15" authorId="0">
      <text>
        <r>
          <rPr>
            <b/>
            <sz val="9"/>
            <color indexed="81"/>
            <rFont val="Tahoma"/>
            <family val="2"/>
          </rPr>
          <t>Roger Longbotham:</t>
        </r>
        <r>
          <rPr>
            <sz val="9"/>
            <color indexed="81"/>
            <rFont val="Tahoma"/>
            <family val="2"/>
          </rPr>
          <t xml:space="preserve">
The proportion of 1s in the control in the 0/1 metric, e.g. the conversion rate in the control</t>
        </r>
      </text>
    </comment>
    <comment ref="B16" authorId="0">
      <text>
        <r>
          <rPr>
            <b/>
            <sz val="9"/>
            <color indexed="81"/>
            <rFont val="Tahoma"/>
            <family val="2"/>
          </rPr>
          <t>Roger Longbotham:</t>
        </r>
        <r>
          <rPr>
            <sz val="9"/>
            <color indexed="81"/>
            <rFont val="Tahoma"/>
            <family val="2"/>
          </rPr>
          <t xml:space="preserve">
Delta, or size of change you need to be able to detect as a percent of the baseline proportion.</t>
        </r>
      </text>
    </comment>
    <comment ref="B23" authorId="0">
      <text>
        <r>
          <rPr>
            <b/>
            <sz val="9"/>
            <color indexed="81"/>
            <rFont val="Tahoma"/>
            <family val="2"/>
          </rPr>
          <t>Roger Longbotham:</t>
        </r>
        <r>
          <rPr>
            <sz val="9"/>
            <color indexed="81"/>
            <rFont val="Tahoma"/>
            <family val="2"/>
          </rPr>
          <t xml:space="preserve">
The proportion of 1s in the control in the 0/1 metric, e.g. the conversion rate in the control</t>
        </r>
      </text>
    </comment>
    <comment ref="B24" authorId="0">
      <text>
        <r>
          <rPr>
            <b/>
            <sz val="9"/>
            <color indexed="81"/>
            <rFont val="Tahoma"/>
            <family val="2"/>
          </rPr>
          <t>Roger Longbotham:</t>
        </r>
        <r>
          <rPr>
            <sz val="9"/>
            <color indexed="81"/>
            <rFont val="Tahoma"/>
            <family val="2"/>
          </rPr>
          <t xml:space="preserve">
Delta, or size of change you need to be able to detect as a percent of the baseline proportion.</t>
        </r>
      </text>
    </comment>
    <comment ref="B25" authorId="0">
      <text>
        <r>
          <rPr>
            <b/>
            <sz val="9"/>
            <color indexed="81"/>
            <rFont val="Tahoma"/>
            <family val="2"/>
          </rPr>
          <t>Roger Longbotham:</t>
        </r>
        <r>
          <rPr>
            <sz val="9"/>
            <color indexed="81"/>
            <rFont val="Tahoma"/>
            <family val="2"/>
          </rPr>
          <t xml:space="preserve">
When the treatment and control groups are not the same size, this is the percentage of the smaller group to the total</t>
        </r>
      </text>
    </comment>
    <comment ref="B38" authorId="0">
      <text>
        <r>
          <rPr>
            <b/>
            <sz val="9"/>
            <color indexed="81"/>
            <rFont val="Tahoma"/>
            <family val="2"/>
          </rPr>
          <t>Roger Longbotham:</t>
        </r>
        <r>
          <rPr>
            <sz val="9"/>
            <color indexed="81"/>
            <rFont val="Tahoma"/>
            <family val="2"/>
          </rPr>
          <t xml:space="preserve">
The proportion of 1s in the control in the 0/1 metric</t>
        </r>
      </text>
    </comment>
    <comment ref="B40" authorId="0">
      <text>
        <r>
          <rPr>
            <b/>
            <sz val="9"/>
            <color indexed="81"/>
            <rFont val="Tahoma"/>
            <family val="2"/>
          </rPr>
          <t>Roger Longbotham:</t>
        </r>
        <r>
          <rPr>
            <sz val="9"/>
            <color indexed="81"/>
            <rFont val="Tahoma"/>
            <family val="2"/>
          </rPr>
          <t xml:space="preserve">
Delta, or size of change you need to be able to detect as a percent of the baseline proportion.</t>
        </r>
      </text>
    </comment>
    <comment ref="B49" authorId="0">
      <text>
        <r>
          <rPr>
            <b/>
            <sz val="9"/>
            <color indexed="81"/>
            <rFont val="Tahoma"/>
            <family val="2"/>
          </rPr>
          <t>Roger Longbotham:</t>
        </r>
        <r>
          <rPr>
            <sz val="9"/>
            <color indexed="81"/>
            <rFont val="Tahoma"/>
            <family val="2"/>
          </rPr>
          <t xml:space="preserve">
Delta, or size of change you need to be able to detect as a percent of the baseline proportion.</t>
        </r>
      </text>
    </comment>
  </commentList>
</comments>
</file>

<file path=xl/sharedStrings.xml><?xml version="1.0" encoding="utf-8"?>
<sst xmlns="http://schemas.openxmlformats.org/spreadsheetml/2006/main" count="118" uniqueCount="61">
  <si>
    <t>Delta =</t>
  </si>
  <si>
    <t>Power</t>
  </si>
  <si>
    <t>N</t>
  </si>
  <si>
    <t>Assuming 2 groups (T/C), same number in each group, alpha=.05 for t-test for comparison of two means</t>
  </si>
  <si>
    <t>p =</t>
  </si>
  <si>
    <t>Case I: Assume the treatment and control have approximately the same number of observations.</t>
  </si>
  <si>
    <t>q =</t>
  </si>
  <si>
    <t>These calculations show you the minimum sample size (N) needed for a test to have a certain amount of power.</t>
  </si>
  <si>
    <t>the hypothesis test that there is no difference (assuming alpha=0.05) has an 80% chance of being rejected.</t>
  </si>
  <si>
    <t>The power of a test is the ability of the test to "see" or detect a certain size effect.</t>
  </si>
  <si>
    <t xml:space="preserve">1) the treatment is significantly better than the control or </t>
  </si>
  <si>
    <t>2) the treatment is not significantly worse than the control (e.g. for software updates or strategic changes)</t>
  </si>
  <si>
    <t>Let p = the percent of one value to the total in the control (e.g. percent of users that return in a certain time period.) Values of 0% and 100% are not permitted.</t>
  </si>
  <si>
    <t>Case II: Assume the smaller group has a percent (q) of the total observations.</t>
  </si>
  <si>
    <t xml:space="preserve">Calculations of power for OEC metrics that take more than two values. </t>
  </si>
  <si>
    <t>If you have any questions on the use or interpretation of this spreadsheet, please contact rogerlon@microsoft.com</t>
  </si>
  <si>
    <t>In order to use the spreadsheets enter values in the appropriate yellow cells.</t>
  </si>
  <si>
    <t>On planning an A/B test to achieve a certain power</t>
  </si>
  <si>
    <t>Also note that power calculations are necessarily approximations. The better your estimate of standard deviation or (in the case of a binary metric) proportion, the better the approximation.</t>
  </si>
  <si>
    <t>Total sample size needed for given values of p, Delta and q</t>
  </si>
  <si>
    <t>N is total sample size, so split between treatment and control.</t>
  </si>
  <si>
    <t>Total sample size needed for given values of p and Delta (Note: Delta is the change from the existing percent you need to detect)</t>
  </si>
  <si>
    <t>Total sample size needed for given values of sigma, Delta and q</t>
  </si>
  <si>
    <t xml:space="preserve">When you are planning an experiment or parallel flight, there are two possible scenarios. Your objective may be to launch the change if </t>
  </si>
  <si>
    <t>N is total number of users, the sum of those in the treatment and the control.</t>
  </si>
  <si>
    <t>On using this calculator for A/B/C or MVT experiments</t>
  </si>
  <si>
    <t xml:space="preserve">One note: these calculators are set up for simple A/B tests but can be used for one factor with many treatments or for MVTs. Just be aware that the calculator in those cases </t>
  </si>
  <si>
    <t xml:space="preserve">is giving you the sample size needed for a "head-to-head" comparison of a treatment to the control. </t>
  </si>
  <si>
    <t xml:space="preserve">For example, if you have a control and two treatments, with each group receiving 1/3 of the total population the calculator will give you the sample size needed for the control plus </t>
  </si>
  <si>
    <t xml:space="preserve">one treatment. For an MVT it is highly recommended that the allocation of experimental units to the groups (treatments) for each factor be equal to get sufficient power </t>
  </si>
  <si>
    <t xml:space="preserve">for each treatment but more importantly for any interactions you are interested in. If you have some factors with more treatments than others, do your power calculations </t>
  </si>
  <si>
    <t xml:space="preserve">for the factors with the most variants then the other factors will have sufficient power (provided all factors have an equal allocation to all treatment groups). </t>
  </si>
  <si>
    <t>StdDev =</t>
  </si>
  <si>
    <t>Total sample size needed for given values of StdDev and Delta (Note: Delta and StdDev are in the original units of the metric)</t>
  </si>
  <si>
    <t>A. Enter Percent Change (i.e. what percent change from the current average)</t>
  </si>
  <si>
    <t>B. Enter Actual Change (i.e. what change from the current average in the original metric)</t>
  </si>
  <si>
    <r>
      <rPr>
        <sz val="11"/>
        <color theme="1"/>
        <rFont val="Symbol"/>
        <family val="1"/>
        <charset val="2"/>
      </rPr>
      <t>D</t>
    </r>
    <r>
      <rPr>
        <sz val="11"/>
        <color theme="1"/>
        <rFont val="Calibri"/>
        <family val="2"/>
        <scheme val="minor"/>
      </rPr>
      <t xml:space="preserve"> as Pct</t>
    </r>
  </si>
  <si>
    <t>Average</t>
  </si>
  <si>
    <t>=&gt; input values in the yellow cells</t>
  </si>
  <si>
    <t>Note: since the mean is not specified under B, the percent change for a specified delta cannot be computed from the information given.</t>
  </si>
  <si>
    <t>Total sample size needed for given values of p and Delta (Note: Delta is the change from the existing proportion you need to detect)</t>
  </si>
  <si>
    <t>Calculations of power for OEC metrics that only take two values (e.g. 0 or 1)</t>
  </si>
  <si>
    <t>Assuming 2 groups (T/C) with approximately the same number in each group. Also assume a hypothesis test with a 5% Type I error rate.</t>
  </si>
  <si>
    <t>Let p = the proportion of ones in the control (e.g. conversion rate.) Values of 0.0 and 1.0 are not permitted.</t>
  </si>
  <si>
    <t>Two alternatives to input of information - enter either the percent change (delta) or the actual change you want to be able to detect. In either case, the size of the treatment and control groups may be the same or different, the two cases below.</t>
  </si>
  <si>
    <t>A. Enter Percent Change (i.e. what percent change from the current proportion of 0s or 1s)</t>
  </si>
  <si>
    <t>The average value for this type of metric is the proportion of 0s (or 1s) that occur in the control or treatment. This could be a conversion rate, for example.</t>
  </si>
  <si>
    <t>input values in the yellow cells</t>
  </si>
  <si>
    <t>B. Enter Actual Change (i.e. change from the current proportion)</t>
  </si>
  <si>
    <t>Total sample size needed for given values of Average, StdDev and Pct change (Note: Delta and StdDev are in the original units of the metric)</t>
  </si>
  <si>
    <t>Total sample size needed for given Average, StdDev, Pct change and q</t>
  </si>
  <si>
    <r>
      <t xml:space="preserve">Power calculations are </t>
    </r>
    <r>
      <rPr>
        <b/>
        <sz val="11"/>
        <color theme="1"/>
        <rFont val="Calibri"/>
        <family val="2"/>
        <scheme val="minor"/>
      </rPr>
      <t>most useful in the planning stage - prior to starting an experiment</t>
    </r>
    <r>
      <rPr>
        <sz val="11"/>
        <color theme="1"/>
        <rFont val="Calibri"/>
        <family val="2"/>
        <scheme val="minor"/>
      </rPr>
      <t>. They should be used cautiously after an experiment is complete.</t>
    </r>
  </si>
  <si>
    <t>For example, a test may have 80% power to detect an effect of 2%.</t>
  </si>
  <si>
    <t>What this means is that if the actual treatment mean is 2% larger or smaller than the control mean,</t>
  </si>
  <si>
    <t>Of course, if the true means are more than 2% apart then it is even more likely the null hypothesis will be rejected.</t>
  </si>
  <si>
    <t>In the first case you may need to "find" a positive effect as small as 1% in your OEC, or primary metric before you can launch the feature.</t>
  </si>
  <si>
    <t>In the second case you should set up a "no-go" decision point such that if the treatment mean is less than say 0.98*control mean the feature should not be launched.</t>
  </si>
  <si>
    <t>In the first, you want a high probability of detecting a Delta of 1%, in the second, of 2%.</t>
  </si>
  <si>
    <t>The assumption is that the sample size will be large enough for the central limit theorem to hold - which will be the case for all but the smallest sample sizes for online experiments.</t>
  </si>
  <si>
    <t xml:space="preserve">For future updates to this calculator and other experimentation tools check out </t>
  </si>
  <si>
    <t>http://exp-platform.com/tools.aspx</t>
  </si>
</sst>
</file>

<file path=xl/styles.xml><?xml version="1.0" encoding="utf-8"?>
<styleSheet xmlns="http://schemas.openxmlformats.org/spreadsheetml/2006/main">
  <numFmts count="4">
    <numFmt numFmtId="43" formatCode="_(* #,##0.00_);_(* \(#,##0.00\);_(* &quot;-&quot;??_);_(@_)"/>
    <numFmt numFmtId="164" formatCode="0.0%"/>
    <numFmt numFmtId="165" formatCode="_(* #,##0_);_(* \(#,##0\);_(* &quot;-&quot;??_);_(@_)"/>
    <numFmt numFmtId="166" formatCode="_(* #,##0.000_);_(* \(#,##0.000\);_(* &quot;-&quot;??_);_(@_)"/>
  </numFmts>
  <fonts count="1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22"/>
      <color theme="1"/>
      <name val="Calibri"/>
      <family val="2"/>
      <scheme val="minor"/>
    </font>
    <font>
      <sz val="9"/>
      <color indexed="81"/>
      <name val="Tahoma"/>
      <family val="2"/>
    </font>
    <font>
      <b/>
      <sz val="9"/>
      <color indexed="81"/>
      <name val="Tahoma"/>
      <family val="2"/>
    </font>
    <font>
      <b/>
      <sz val="16"/>
      <color theme="1"/>
      <name val="Calibri"/>
      <family val="2"/>
      <scheme val="minor"/>
    </font>
    <font>
      <sz val="11"/>
      <color theme="1"/>
      <name val="Symbol"/>
      <family val="1"/>
      <charset val="2"/>
    </font>
    <font>
      <sz val="11"/>
      <color theme="0" tint="-0.499984740745262"/>
      <name val="Calibri"/>
      <family val="2"/>
      <scheme val="minor"/>
    </font>
    <font>
      <u/>
      <sz val="14.3"/>
      <color theme="10"/>
      <name val="Calibri"/>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22">
    <xf numFmtId="0" fontId="0" fillId="0" borderId="0" xfId="0"/>
    <xf numFmtId="0" fontId="0" fillId="0" borderId="1" xfId="0" applyBorder="1"/>
    <xf numFmtId="9" fontId="0" fillId="0" borderId="1" xfId="2" applyFont="1" applyBorder="1"/>
    <xf numFmtId="164" fontId="0" fillId="0" borderId="1" xfId="2" applyNumberFormat="1" applyFont="1" applyBorder="1"/>
    <xf numFmtId="165" fontId="0" fillId="0" borderId="1" xfId="1" applyNumberFormat="1" applyFont="1" applyBorder="1"/>
    <xf numFmtId="0" fontId="0" fillId="2" borderId="0" xfId="0" applyFill="1"/>
    <xf numFmtId="0" fontId="2" fillId="0" borderId="0" xfId="0" applyFont="1"/>
    <xf numFmtId="0" fontId="4" fillId="0" borderId="0" xfId="0" applyFont="1"/>
    <xf numFmtId="10" fontId="0" fillId="0" borderId="0" xfId="2" applyNumberFormat="1" applyFont="1"/>
    <xf numFmtId="0" fontId="3" fillId="0" borderId="0" xfId="0" applyFont="1" applyFill="1"/>
    <xf numFmtId="9" fontId="0" fillId="2" borderId="0" xfId="2" applyFont="1" applyFill="1"/>
    <xf numFmtId="164" fontId="0" fillId="2" borderId="0" xfId="2" applyNumberFormat="1" applyFont="1" applyFill="1"/>
    <xf numFmtId="165" fontId="0" fillId="0" borderId="0" xfId="0" applyNumberFormat="1"/>
    <xf numFmtId="165" fontId="0" fillId="0" borderId="0" xfId="1" applyNumberFormat="1" applyFont="1" applyBorder="1"/>
    <xf numFmtId="0" fontId="0" fillId="0" borderId="0" xfId="0" applyNumberFormat="1"/>
    <xf numFmtId="0" fontId="7" fillId="0" borderId="0" xfId="0" applyFont="1"/>
    <xf numFmtId="0" fontId="9" fillId="0" borderId="0" xfId="0" quotePrefix="1" applyFont="1"/>
    <xf numFmtId="10" fontId="0" fillId="2" borderId="0" xfId="2" applyNumberFormat="1" applyFont="1" applyFill="1"/>
    <xf numFmtId="43" fontId="0" fillId="2" borderId="0" xfId="1" applyFont="1" applyFill="1"/>
    <xf numFmtId="166" fontId="0" fillId="0" borderId="0" xfId="1" applyNumberFormat="1" applyFont="1"/>
    <xf numFmtId="0" fontId="9" fillId="0" borderId="0" xfId="0" applyFont="1"/>
    <xf numFmtId="0" fontId="10" fillId="0" borderId="0" xfId="3" applyAlignment="1" applyProtection="1"/>
  </cellXfs>
  <cellStyles count="4">
    <cellStyle name="Comma" xfId="1" builtinId="3"/>
    <cellStyle name="Hyperlink" xfId="3" builtinId="8"/>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ronnyk.web.officelive.com/tools.aspx"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B1:J35"/>
  <sheetViews>
    <sheetView tabSelected="1" zoomScale="130" zoomScaleNormal="130" workbookViewId="0"/>
  </sheetViews>
  <sheetFormatPr defaultRowHeight="15"/>
  <cols>
    <col min="1" max="1" width="2.7109375" customWidth="1"/>
    <col min="2" max="2" width="6.42578125" customWidth="1"/>
  </cols>
  <sheetData>
    <row r="1" spans="2:3" ht="28.5">
      <c r="B1" s="7" t="s">
        <v>17</v>
      </c>
    </row>
    <row r="3" spans="2:3">
      <c r="B3" t="s">
        <v>7</v>
      </c>
    </row>
    <row r="4" spans="2:3">
      <c r="C4" t="s">
        <v>24</v>
      </c>
    </row>
    <row r="6" spans="2:3">
      <c r="B6" t="s">
        <v>9</v>
      </c>
    </row>
    <row r="8" spans="2:3">
      <c r="B8" t="s">
        <v>52</v>
      </c>
    </row>
    <row r="9" spans="2:3">
      <c r="B9" t="s">
        <v>53</v>
      </c>
    </row>
    <row r="10" spans="2:3">
      <c r="B10" t="s">
        <v>8</v>
      </c>
    </row>
    <row r="11" spans="2:3">
      <c r="B11" t="s">
        <v>54</v>
      </c>
    </row>
    <row r="13" spans="2:3">
      <c r="B13" t="s">
        <v>23</v>
      </c>
    </row>
    <row r="14" spans="2:3">
      <c r="C14" t="s">
        <v>10</v>
      </c>
    </row>
    <row r="15" spans="2:3">
      <c r="C15" t="s">
        <v>11</v>
      </c>
    </row>
    <row r="16" spans="2:3">
      <c r="B16" t="s">
        <v>55</v>
      </c>
    </row>
    <row r="17" spans="2:10">
      <c r="B17" t="s">
        <v>56</v>
      </c>
    </row>
    <row r="18" spans="2:10">
      <c r="B18" t="s">
        <v>57</v>
      </c>
    </row>
    <row r="20" spans="2:10">
      <c r="B20" t="s">
        <v>51</v>
      </c>
    </row>
    <row r="21" spans="2:10">
      <c r="B21" t="s">
        <v>18</v>
      </c>
    </row>
    <row r="23" spans="2:10">
      <c r="B23" s="6" t="s">
        <v>16</v>
      </c>
    </row>
    <row r="25" spans="2:10">
      <c r="B25" t="s">
        <v>15</v>
      </c>
    </row>
    <row r="26" spans="2:10" ht="18.75">
      <c r="B26" s="6" t="s">
        <v>59</v>
      </c>
      <c r="J26" s="21" t="s">
        <v>60</v>
      </c>
    </row>
    <row r="28" spans="2:10" ht="21">
      <c r="B28" s="15" t="s">
        <v>25</v>
      </c>
    </row>
    <row r="29" spans="2:10" ht="13.5" customHeight="1">
      <c r="B29" s="15"/>
    </row>
    <row r="30" spans="2:10">
      <c r="B30" s="14" t="s">
        <v>26</v>
      </c>
    </row>
    <row r="31" spans="2:10">
      <c r="C31" t="s">
        <v>27</v>
      </c>
    </row>
    <row r="32" spans="2:10">
      <c r="B32" s="14" t="s">
        <v>28</v>
      </c>
    </row>
    <row r="33" spans="3:3">
      <c r="C33" s="14" t="s">
        <v>29</v>
      </c>
    </row>
    <row r="34" spans="3:3">
      <c r="C34" s="14" t="s">
        <v>30</v>
      </c>
    </row>
    <row r="35" spans="3:3">
      <c r="C35" t="s">
        <v>31</v>
      </c>
    </row>
  </sheetData>
  <hyperlinks>
    <hyperlink ref="J26"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J49"/>
  <sheetViews>
    <sheetView zoomScale="140" zoomScaleNormal="140" workbookViewId="0">
      <selection activeCell="B2" sqref="B2"/>
    </sheetView>
  </sheetViews>
  <sheetFormatPr defaultRowHeight="15"/>
  <cols>
    <col min="1" max="1" width="2.7109375" customWidth="1"/>
    <col min="6" max="6" width="11.28515625" customWidth="1"/>
    <col min="7" max="7" width="11.5703125" bestFit="1" customWidth="1"/>
    <col min="8" max="8" width="13" customWidth="1"/>
  </cols>
  <sheetData>
    <row r="1" spans="1:10" ht="28.5">
      <c r="B1" s="7" t="s">
        <v>14</v>
      </c>
    </row>
    <row r="2" spans="1:10">
      <c r="B2" t="s">
        <v>58</v>
      </c>
    </row>
    <row r="4" spans="1:10">
      <c r="A4" s="6" t="s">
        <v>44</v>
      </c>
    </row>
    <row r="6" spans="1:10" s="6" customFormat="1">
      <c r="A6" s="6" t="s">
        <v>34</v>
      </c>
    </row>
    <row r="7" spans="1:10" s="6" customFormat="1"/>
    <row r="8" spans="1:10">
      <c r="B8" s="6" t="s">
        <v>5</v>
      </c>
    </row>
    <row r="9" spans="1:10">
      <c r="B9" t="s">
        <v>42</v>
      </c>
    </row>
    <row r="11" spans="1:10">
      <c r="B11" t="s">
        <v>49</v>
      </c>
    </row>
    <row r="13" spans="1:10">
      <c r="B13" t="s">
        <v>37</v>
      </c>
      <c r="C13" s="5">
        <v>2.2999999999999998</v>
      </c>
      <c r="D13" s="16" t="s">
        <v>38</v>
      </c>
    </row>
    <row r="14" spans="1:10">
      <c r="B14" t="s">
        <v>36</v>
      </c>
      <c r="C14" s="10">
        <v>0.01</v>
      </c>
      <c r="E14" s="1" t="s">
        <v>1</v>
      </c>
      <c r="F14" s="2">
        <v>0.8</v>
      </c>
      <c r="G14" s="2">
        <v>0.9</v>
      </c>
      <c r="H14" s="3">
        <v>0.97499999999999998</v>
      </c>
    </row>
    <row r="15" spans="1:10">
      <c r="B15" t="s">
        <v>32</v>
      </c>
      <c r="C15" s="5">
        <v>5.7</v>
      </c>
      <c r="E15" s="1" t="s">
        <v>2</v>
      </c>
      <c r="F15" s="4">
        <f>16*2*($C$15/$C$16)^2</f>
        <v>1965368.6200378074</v>
      </c>
      <c r="G15" s="4">
        <f>21*2*($C$15/$C$16)^2</f>
        <v>2579546.313799622</v>
      </c>
      <c r="H15" s="4">
        <f>31*2*($C$15/$C$16)^2</f>
        <v>3807901.7013232517</v>
      </c>
      <c r="J15" s="12"/>
    </row>
    <row r="16" spans="1:10">
      <c r="B16" t="s">
        <v>0</v>
      </c>
      <c r="C16">
        <f>C13*C14</f>
        <v>2.3E-2</v>
      </c>
      <c r="E16" t="s">
        <v>20</v>
      </c>
    </row>
    <row r="18" spans="1:8">
      <c r="B18" s="6" t="s">
        <v>13</v>
      </c>
    </row>
    <row r="20" spans="1:8">
      <c r="B20" t="s">
        <v>50</v>
      </c>
    </row>
    <row r="22" spans="1:8">
      <c r="B22" t="s">
        <v>37</v>
      </c>
      <c r="C22" s="5">
        <v>2.2999999999999998</v>
      </c>
      <c r="D22" s="16" t="s">
        <v>38</v>
      </c>
    </row>
    <row r="23" spans="1:8">
      <c r="B23" t="s">
        <v>36</v>
      </c>
      <c r="C23" s="10">
        <v>0.01</v>
      </c>
      <c r="E23" s="1" t="s">
        <v>1</v>
      </c>
      <c r="F23" s="2">
        <v>0.8</v>
      </c>
      <c r="G23" s="2">
        <v>0.9</v>
      </c>
      <c r="H23" s="3">
        <v>0.97499999999999998</v>
      </c>
    </row>
    <row r="24" spans="1:8">
      <c r="B24" t="s">
        <v>32</v>
      </c>
      <c r="C24" s="5">
        <v>5.7</v>
      </c>
      <c r="E24" s="1" t="s">
        <v>2</v>
      </c>
      <c r="F24" s="4">
        <f>16*2*($C24/$C26)^2/(4*$C$25*(1-$C$25))</f>
        <v>5459357.2778827976</v>
      </c>
      <c r="G24" s="4">
        <f>21*2*($C24/$C26)^2/(4*$C$25*(1-$C$25))</f>
        <v>7165406.4272211716</v>
      </c>
      <c r="H24" s="4">
        <f>31*2*($C24/$C26)^2/(4*$C$25*(1-$C$25))</f>
        <v>10577504.725897919</v>
      </c>
    </row>
    <row r="25" spans="1:8">
      <c r="B25" t="s">
        <v>6</v>
      </c>
      <c r="C25" s="10">
        <v>0.1</v>
      </c>
      <c r="E25" t="s">
        <v>20</v>
      </c>
    </row>
    <row r="26" spans="1:8">
      <c r="B26" t="s">
        <v>0</v>
      </c>
      <c r="C26">
        <f>C23*C22</f>
        <v>2.3E-2</v>
      </c>
    </row>
    <row r="30" spans="1:8" s="6" customFormat="1">
      <c r="A30" s="6" t="s">
        <v>35</v>
      </c>
    </row>
    <row r="31" spans="1:8" s="6" customFormat="1"/>
    <row r="32" spans="1:8">
      <c r="B32" s="6" t="s">
        <v>5</v>
      </c>
    </row>
    <row r="33" spans="2:10">
      <c r="B33" t="s">
        <v>3</v>
      </c>
    </row>
    <row r="35" spans="2:10">
      <c r="B35" t="s">
        <v>33</v>
      </c>
    </row>
    <row r="37" spans="2:10">
      <c r="B37" t="s">
        <v>32</v>
      </c>
      <c r="C37" s="5">
        <v>5.7</v>
      </c>
      <c r="E37" s="1" t="s">
        <v>1</v>
      </c>
      <c r="F37" s="2">
        <v>0.8</v>
      </c>
      <c r="G37" s="2">
        <v>0.9</v>
      </c>
      <c r="H37" s="3">
        <v>0.97499999999999998</v>
      </c>
    </row>
    <row r="38" spans="2:10">
      <c r="B38" t="s">
        <v>0</v>
      </c>
      <c r="C38" s="5">
        <v>2.3E-2</v>
      </c>
      <c r="E38" s="1" t="s">
        <v>2</v>
      </c>
      <c r="F38" s="4">
        <f>16*2*($C$15/$C$16)^2</f>
        <v>1965368.6200378074</v>
      </c>
      <c r="G38" s="4">
        <f>21*2*($C$15/$C$16)^2</f>
        <v>2579546.313799622</v>
      </c>
      <c r="H38" s="4">
        <f>31*2*($C$15/$C$16)^2</f>
        <v>3807901.7013232517</v>
      </c>
      <c r="J38" s="12"/>
    </row>
    <row r="39" spans="2:10">
      <c r="C39" s="8"/>
      <c r="E39" t="s">
        <v>20</v>
      </c>
    </row>
    <row r="41" spans="2:10">
      <c r="B41" s="6" t="s">
        <v>13</v>
      </c>
    </row>
    <row r="43" spans="2:10">
      <c r="B43" t="s">
        <v>19</v>
      </c>
    </row>
    <row r="45" spans="2:10">
      <c r="B45" t="s">
        <v>32</v>
      </c>
      <c r="C45" s="5">
        <v>5.7</v>
      </c>
      <c r="E45" s="1" t="s">
        <v>1</v>
      </c>
      <c r="F45" s="2">
        <v>0.8</v>
      </c>
      <c r="G45" s="2">
        <v>0.9</v>
      </c>
      <c r="H45" s="3">
        <v>0.97499999999999998</v>
      </c>
    </row>
    <row r="46" spans="2:10">
      <c r="B46" t="s">
        <v>0</v>
      </c>
      <c r="C46" s="5">
        <v>2.3E-2</v>
      </c>
      <c r="E46" s="1" t="s">
        <v>2</v>
      </c>
      <c r="F46" s="4">
        <f>16*2*($C45/$C46)^2/(4*$C$25*(1-$C$25))</f>
        <v>5459357.2778827976</v>
      </c>
      <c r="G46" s="4">
        <f>21*2*($C45/$C46)^2/(4*$C$25*(1-$C$25))</f>
        <v>7165406.4272211716</v>
      </c>
      <c r="H46" s="4">
        <f>31*2*($C45/$C46)^2/(4*$C$25*(1-$C$25))</f>
        <v>10577504.725897919</v>
      </c>
    </row>
    <row r="47" spans="2:10">
      <c r="B47" t="s">
        <v>6</v>
      </c>
      <c r="C47" s="10">
        <v>0.1</v>
      </c>
      <c r="E47" t="s">
        <v>20</v>
      </c>
    </row>
    <row r="49" spans="2:2">
      <c r="B49" s="16" t="s">
        <v>39</v>
      </c>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dimension ref="A1:J49"/>
  <sheetViews>
    <sheetView zoomScale="130" zoomScaleNormal="130" workbookViewId="0">
      <selection activeCell="B2" sqref="B2"/>
    </sheetView>
  </sheetViews>
  <sheetFormatPr defaultRowHeight="15"/>
  <cols>
    <col min="1" max="1" width="2.42578125" customWidth="1"/>
    <col min="6" max="6" width="11.140625" customWidth="1"/>
    <col min="7" max="8" width="11.5703125" bestFit="1" customWidth="1"/>
  </cols>
  <sheetData>
    <row r="1" spans="1:10" ht="28.5">
      <c r="B1" s="7" t="s">
        <v>41</v>
      </c>
    </row>
    <row r="2" spans="1:10">
      <c r="B2" t="s">
        <v>58</v>
      </c>
    </row>
    <row r="4" spans="1:10">
      <c r="A4" s="6" t="s">
        <v>44</v>
      </c>
    </row>
    <row r="5" spans="1:10">
      <c r="A5" s="6" t="s">
        <v>46</v>
      </c>
    </row>
    <row r="7" spans="1:10" s="6" customFormat="1">
      <c r="A7" s="6" t="s">
        <v>45</v>
      </c>
    </row>
    <row r="8" spans="1:10" s="6" customFormat="1"/>
    <row r="9" spans="1:10">
      <c r="B9" s="6" t="s">
        <v>5</v>
      </c>
    </row>
    <row r="10" spans="1:10">
      <c r="B10" t="s">
        <v>42</v>
      </c>
    </row>
    <row r="11" spans="1:10">
      <c r="B11" t="s">
        <v>43</v>
      </c>
    </row>
    <row r="13" spans="1:10">
      <c r="B13" t="s">
        <v>40</v>
      </c>
    </row>
    <row r="14" spans="1:10">
      <c r="C14" s="20" t="s">
        <v>47</v>
      </c>
    </row>
    <row r="15" spans="1:10">
      <c r="B15" t="s">
        <v>4</v>
      </c>
      <c r="C15" s="18">
        <v>0.4</v>
      </c>
      <c r="D15" s="9">
        <f>SQRT(C15*(1-C15))</f>
        <v>0.4898979485566356</v>
      </c>
      <c r="E15" s="1" t="s">
        <v>1</v>
      </c>
      <c r="F15" s="2">
        <v>0.8</v>
      </c>
      <c r="G15" s="2">
        <v>0.9</v>
      </c>
      <c r="H15" s="3">
        <v>0.97499999999999998</v>
      </c>
    </row>
    <row r="16" spans="1:10">
      <c r="B16" t="s">
        <v>36</v>
      </c>
      <c r="C16" s="17">
        <v>5.0000000000000001E-3</v>
      </c>
      <c r="E16" s="1" t="s">
        <v>2</v>
      </c>
      <c r="F16" s="4">
        <f>16*2*($D$15/$C$17)^2</f>
        <v>1919999.9999999998</v>
      </c>
      <c r="G16" s="4">
        <f>21*2*($D$15/$C$17)^2</f>
        <v>2519999.9999999995</v>
      </c>
      <c r="H16" s="4">
        <f>31*2*($D$15/$C$17)^2</f>
        <v>3719999.9999999995</v>
      </c>
      <c r="J16" s="12"/>
    </row>
    <row r="17" spans="1:8">
      <c r="B17" t="s">
        <v>0</v>
      </c>
      <c r="C17" s="19">
        <f>C16*C15</f>
        <v>2E-3</v>
      </c>
      <c r="E17" t="s">
        <v>20</v>
      </c>
    </row>
    <row r="18" spans="1:8">
      <c r="F18" s="13"/>
      <c r="G18" s="13"/>
      <c r="H18" s="13"/>
    </row>
    <row r="19" spans="1:8">
      <c r="B19" s="6" t="s">
        <v>13</v>
      </c>
    </row>
    <row r="21" spans="1:8">
      <c r="B21" t="s">
        <v>22</v>
      </c>
    </row>
    <row r="22" spans="1:8">
      <c r="C22" s="20" t="s">
        <v>47</v>
      </c>
    </row>
    <row r="23" spans="1:8">
      <c r="B23" t="s">
        <v>4</v>
      </c>
      <c r="C23" s="18">
        <v>0.4</v>
      </c>
      <c r="D23" s="9">
        <f>SQRT(C23*(1-C23))</f>
        <v>0.4898979485566356</v>
      </c>
      <c r="E23" s="1" t="s">
        <v>1</v>
      </c>
      <c r="F23" s="2">
        <v>0.8</v>
      </c>
      <c r="G23" s="2">
        <v>0.9</v>
      </c>
      <c r="H23" s="3">
        <v>0.97499999999999998</v>
      </c>
    </row>
    <row r="24" spans="1:8">
      <c r="B24" t="s">
        <v>36</v>
      </c>
      <c r="C24" s="17">
        <v>5.0000000000000001E-3</v>
      </c>
      <c r="E24" s="1" t="s">
        <v>2</v>
      </c>
      <c r="F24" s="4">
        <f>16*2*($D23/$C26)^2/(4*$C$25*(1-$C$25))</f>
        <v>2999999.9999999991</v>
      </c>
      <c r="G24" s="4">
        <f>21*2*($D23/$C26)^2/(4*$C$25*(1-$C$25))</f>
        <v>3937499.9999999986</v>
      </c>
      <c r="H24" s="4">
        <f>31*2*($D23/$C26)^2/(4*$C$25*(1-$C$25))</f>
        <v>5812499.9999999981</v>
      </c>
    </row>
    <row r="25" spans="1:8">
      <c r="B25" t="s">
        <v>6</v>
      </c>
      <c r="C25" s="10">
        <v>0.2</v>
      </c>
      <c r="E25" t="s">
        <v>20</v>
      </c>
    </row>
    <row r="26" spans="1:8">
      <c r="B26" t="s">
        <v>0</v>
      </c>
      <c r="C26" s="19">
        <f>C23*C24</f>
        <v>2E-3</v>
      </c>
    </row>
    <row r="27" spans="1:8">
      <c r="H27" s="13"/>
    </row>
    <row r="30" spans="1:8">
      <c r="A30" s="6" t="s">
        <v>48</v>
      </c>
    </row>
    <row r="32" spans="1:8">
      <c r="B32" s="6" t="s">
        <v>5</v>
      </c>
    </row>
    <row r="33" spans="2:10">
      <c r="B33" t="s">
        <v>3</v>
      </c>
    </row>
    <row r="34" spans="2:10">
      <c r="B34" t="s">
        <v>12</v>
      </c>
    </row>
    <row r="36" spans="2:10">
      <c r="B36" t="s">
        <v>21</v>
      </c>
    </row>
    <row r="37" spans="2:10">
      <c r="C37" s="20" t="s">
        <v>47</v>
      </c>
    </row>
    <row r="38" spans="2:10">
      <c r="B38" t="s">
        <v>4</v>
      </c>
      <c r="C38" s="10">
        <v>0.4</v>
      </c>
      <c r="D38" s="9">
        <f>SQRT(C38*(1-C38))</f>
        <v>0.4898979485566356</v>
      </c>
      <c r="E38" s="1" t="s">
        <v>1</v>
      </c>
      <c r="F38" s="2">
        <v>0.8</v>
      </c>
      <c r="G38" s="2">
        <v>0.9</v>
      </c>
      <c r="H38" s="3">
        <v>0.97499999999999998</v>
      </c>
    </row>
    <row r="39" spans="2:10">
      <c r="B39" t="s">
        <v>0</v>
      </c>
      <c r="C39" s="11">
        <v>2E-3</v>
      </c>
      <c r="E39" s="1" t="s">
        <v>2</v>
      </c>
      <c r="F39" s="4">
        <f>16*2*($D38/$C39)^2</f>
        <v>1919999.9999999998</v>
      </c>
      <c r="G39" s="4">
        <f>21*2*($D38/$C39)^2</f>
        <v>2519999.9999999995</v>
      </c>
      <c r="H39" s="4">
        <f>31*2*($D38/$C39)^2</f>
        <v>3719999.9999999995</v>
      </c>
      <c r="J39" s="12"/>
    </row>
    <row r="40" spans="2:10">
      <c r="B40" t="s">
        <v>36</v>
      </c>
      <c r="C40" s="8">
        <f>C39/C38</f>
        <v>5.0000000000000001E-3</v>
      </c>
      <c r="E40" t="s">
        <v>20</v>
      </c>
    </row>
    <row r="41" spans="2:10">
      <c r="F41" s="13"/>
      <c r="G41" s="13"/>
      <c r="H41" s="13"/>
    </row>
    <row r="42" spans="2:10">
      <c r="B42" s="6" t="s">
        <v>13</v>
      </c>
    </row>
    <row r="44" spans="2:10">
      <c r="B44" t="s">
        <v>22</v>
      </c>
    </row>
    <row r="46" spans="2:10">
      <c r="B46" t="s">
        <v>4</v>
      </c>
      <c r="C46" s="10">
        <v>0.4</v>
      </c>
      <c r="D46" s="9">
        <f>SQRT(C46*(1-C46))</f>
        <v>0.4898979485566356</v>
      </c>
      <c r="E46" s="1" t="s">
        <v>1</v>
      </c>
      <c r="F46" s="2">
        <v>0.8</v>
      </c>
      <c r="G46" s="2">
        <v>0.9</v>
      </c>
      <c r="H46" s="3">
        <v>0.97499999999999998</v>
      </c>
    </row>
    <row r="47" spans="2:10">
      <c r="B47" t="s">
        <v>0</v>
      </c>
      <c r="C47" s="11">
        <v>2E-3</v>
      </c>
      <c r="E47" s="1" t="s">
        <v>2</v>
      </c>
      <c r="F47" s="4">
        <f>16*2*($D46/$C47)^2/(4*$C48*(1-$C48))</f>
        <v>2999999.9999999991</v>
      </c>
      <c r="G47" s="4">
        <f>21*2*($D46/$C47)^2/(4*$C48*(1-$C48))</f>
        <v>3937499.9999999986</v>
      </c>
      <c r="H47" s="4">
        <f>31*2*($D46/$C47)^2/(4*$C48*(1-$C48))</f>
        <v>5812499.9999999981</v>
      </c>
    </row>
    <row r="48" spans="2:10">
      <c r="B48" t="s">
        <v>6</v>
      </c>
      <c r="C48" s="10">
        <v>0.2</v>
      </c>
      <c r="E48" t="s">
        <v>20</v>
      </c>
    </row>
    <row r="49" spans="2:3">
      <c r="B49" t="s">
        <v>36</v>
      </c>
      <c r="C49" s="8">
        <f>C47/C46</f>
        <v>5.0000000000000001E-3</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2DA91A6617A4D46AAF4A4B6CEA11568" ma:contentTypeVersion="2" ma:contentTypeDescription="Create a new document." ma:contentTypeScope="" ma:versionID="409ee18faff2d8e67b2b2163a404c765">
  <xsd:schema xmlns:xsd="http://www.w3.org/2001/XMLSchema" xmlns:xs="http://www.w3.org/2001/XMLSchema" xmlns:p="http://schemas.microsoft.com/office/2006/metadata/properties" xmlns:ns2="05a19d22-1a15-42bf-a616-f586db80179e" targetNamespace="http://schemas.microsoft.com/office/2006/metadata/properties" ma:root="true" ma:fieldsID="e574872d32f8844e0b725dac8e53c8ba" ns2:_="">
    <xsd:import namespace="05a19d22-1a15-42bf-a616-f586db80179e"/>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a19d22-1a15-42bf-a616-f586db80179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12BCC5A1-4C44-42C3-83E0-1E0C80F8AC26}"/>
</file>

<file path=customXml/itemProps2.xml><?xml version="1.0" encoding="utf-8"?>
<ds:datastoreItem xmlns:ds="http://schemas.openxmlformats.org/officeDocument/2006/customXml" ds:itemID="{66C1C0D9-B620-4803-B18C-6A48A1A73694}"/>
</file>

<file path=customXml/itemProps3.xml><?xml version="1.0" encoding="utf-8"?>
<ds:datastoreItem xmlns:ds="http://schemas.openxmlformats.org/officeDocument/2006/customXml" ds:itemID="{B6F577F0-37A6-46EB-9BE9-42B1A5DD7B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Explanation</vt:lpstr>
      <vt:lpstr>Non-binary metric</vt:lpstr>
      <vt:lpstr>Binary metric</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Longbotham</dc:creator>
  <cp:lastModifiedBy>Roger Longbotham</cp:lastModifiedBy>
  <dcterms:created xsi:type="dcterms:W3CDTF">2007-04-18T18:32:50Z</dcterms:created>
  <dcterms:modified xsi:type="dcterms:W3CDTF">2008-04-22T22:36:38Z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0x010100F2DA91A6617A4D46AAF4A4B6CEA11568</vt:lpwstr>
  </property>
</Properties>
</file>